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9200" windowHeight="6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<sst xmlns="http://schemas.openxmlformats.org/spreadsheetml/2006/main" count="89" uniqueCount="67">
  <si>
    <r>
      <rPr>
        <b/>
        <sz val="20"/>
        <color rgb="FF000000"/>
        <rFont val="黑体"/>
        <charset val="134"/>
      </rPr>
      <t>家居与工业设计学院</t>
    </r>
    <r>
      <rPr>
        <b/>
        <sz val="20"/>
        <color rgb="FF000000"/>
        <rFont val="Times New Roman"/>
        <charset val="134"/>
      </rPr>
      <t>2025-2026</t>
    </r>
    <r>
      <rPr>
        <b/>
        <sz val="20"/>
        <color rgb="FF000000"/>
        <rFont val="黑体"/>
        <charset val="134"/>
      </rPr>
      <t>学年</t>
    </r>
    <r>
      <rPr>
        <b/>
        <sz val="20"/>
        <color rgb="FF000000"/>
        <rFont val="Times New Roman"/>
        <charset val="134"/>
      </rPr>
      <t>XXXXX</t>
    </r>
    <r>
      <rPr>
        <b/>
        <sz val="20"/>
        <color rgb="FF000000"/>
        <rFont val="黑体"/>
        <charset val="134"/>
      </rPr>
      <t>班级综合素质测评汇总表</t>
    </r>
  </si>
  <si>
    <r>
      <rPr>
        <b/>
        <sz val="16"/>
        <color rgb="FF000000"/>
        <rFont val="宋体"/>
        <charset val="134"/>
      </rPr>
      <t>序号</t>
    </r>
  </si>
  <si>
    <r>
      <rPr>
        <b/>
        <sz val="16"/>
        <color rgb="FF000000"/>
        <rFont val="宋体"/>
        <charset val="134"/>
      </rPr>
      <t>姓名</t>
    </r>
  </si>
  <si>
    <r>
      <rPr>
        <b/>
        <sz val="16"/>
        <color rgb="FF000000"/>
        <rFont val="宋体"/>
        <charset val="134"/>
      </rPr>
      <t>学号</t>
    </r>
  </si>
  <si>
    <r>
      <rPr>
        <b/>
        <sz val="16"/>
        <color rgb="FF000000"/>
        <rFont val="宋体"/>
        <charset val="134"/>
      </rPr>
      <t>专业</t>
    </r>
  </si>
  <si>
    <r>
      <rPr>
        <b/>
        <sz val="14"/>
        <color rgb="FF000000"/>
        <rFont val="宋体"/>
        <charset val="134"/>
      </rPr>
      <t>德育分（</t>
    </r>
    <r>
      <rPr>
        <b/>
        <sz val="14"/>
        <color rgb="FF000000"/>
        <rFont val="Times New Roman"/>
        <charset val="134"/>
      </rPr>
      <t>D</t>
    </r>
    <r>
      <rPr>
        <b/>
        <sz val="14"/>
        <color rgb="FF000000"/>
        <rFont val="宋体"/>
        <charset val="134"/>
      </rPr>
      <t>，满分</t>
    </r>
    <r>
      <rPr>
        <b/>
        <sz val="14"/>
        <color rgb="FF000000"/>
        <rFont val="Times New Roman"/>
        <charset val="134"/>
      </rPr>
      <t>100</t>
    </r>
    <r>
      <rPr>
        <b/>
        <sz val="14"/>
        <color rgb="FF000000"/>
        <rFont val="宋体"/>
        <charset val="134"/>
      </rPr>
      <t>）</t>
    </r>
    <r>
      <rPr>
        <b/>
        <sz val="14"/>
        <color rgb="FF000000"/>
        <rFont val="Times New Roman"/>
        <charset val="134"/>
      </rPr>
      <t xml:space="preserve">
D=D1+D2</t>
    </r>
  </si>
  <si>
    <r>
      <rPr>
        <b/>
        <sz val="14"/>
        <color rgb="FF000000"/>
        <rFont val="宋体"/>
        <charset val="134"/>
      </rPr>
      <t>智育分（</t>
    </r>
    <r>
      <rPr>
        <b/>
        <sz val="14"/>
        <color rgb="FF000000"/>
        <rFont val="Times New Roman"/>
        <charset val="134"/>
      </rPr>
      <t>Z</t>
    </r>
    <r>
      <rPr>
        <b/>
        <sz val="14"/>
        <color rgb="FF000000"/>
        <rFont val="宋体"/>
        <charset val="134"/>
      </rPr>
      <t>，满分</t>
    </r>
    <r>
      <rPr>
        <b/>
        <sz val="14"/>
        <color rgb="FF000000"/>
        <rFont val="Times New Roman"/>
        <charset val="134"/>
      </rPr>
      <t>100</t>
    </r>
    <r>
      <rPr>
        <b/>
        <sz val="14"/>
        <color rgb="FF000000"/>
        <rFont val="宋体"/>
        <charset val="134"/>
      </rPr>
      <t>）</t>
    </r>
    <r>
      <rPr>
        <b/>
        <sz val="14"/>
        <color rgb="FF000000"/>
        <rFont val="Times New Roman"/>
        <charset val="134"/>
      </rPr>
      <t xml:space="preserve">  Z=0.4Z</t>
    </r>
    <r>
      <rPr>
        <b/>
        <sz val="8"/>
        <color rgb="FF000000"/>
        <rFont val="Times New Roman"/>
        <charset val="134"/>
      </rPr>
      <t>1</t>
    </r>
    <r>
      <rPr>
        <b/>
        <sz val="14"/>
        <color rgb="FF000000"/>
        <rFont val="Times New Roman"/>
        <charset val="134"/>
      </rPr>
      <t>+0.3Z</t>
    </r>
    <r>
      <rPr>
        <b/>
        <sz val="8"/>
        <color rgb="FF000000"/>
        <rFont val="Times New Roman"/>
        <charset val="134"/>
      </rPr>
      <t>2</t>
    </r>
    <r>
      <rPr>
        <b/>
        <sz val="14"/>
        <color rgb="FF000000"/>
        <rFont val="Times New Roman"/>
        <charset val="134"/>
      </rPr>
      <t>+0.3Z</t>
    </r>
    <r>
      <rPr>
        <b/>
        <sz val="8"/>
        <color rgb="FF000000"/>
        <rFont val="Times New Roman"/>
        <charset val="134"/>
      </rPr>
      <t>3</t>
    </r>
    <r>
      <rPr>
        <b/>
        <sz val="14"/>
        <color rgb="FF000000"/>
        <rFont val="Times New Roman"/>
        <charset val="134"/>
      </rPr>
      <t xml:space="preserve"> </t>
    </r>
  </si>
  <si>
    <r>
      <rPr>
        <b/>
        <sz val="14"/>
        <color rgb="FF000000"/>
        <rFont val="宋体"/>
        <charset val="134"/>
      </rPr>
      <t>社会实践与学生事务服务分（</t>
    </r>
    <r>
      <rPr>
        <b/>
        <sz val="14"/>
        <color rgb="FF000000"/>
        <rFont val="Times New Roman"/>
        <charset val="134"/>
      </rPr>
      <t>J</t>
    </r>
    <r>
      <rPr>
        <b/>
        <sz val="14"/>
        <color rgb="FF000000"/>
        <rFont val="宋体"/>
        <charset val="134"/>
      </rPr>
      <t>）</t>
    </r>
  </si>
  <si>
    <r>
      <rPr>
        <b/>
        <sz val="14"/>
        <color rgb="FF000000"/>
        <rFont val="宋体"/>
        <charset val="134"/>
      </rPr>
      <t>总分（</t>
    </r>
    <r>
      <rPr>
        <b/>
        <sz val="14"/>
        <color rgb="FF000000"/>
        <rFont val="Times New Roman"/>
        <charset val="134"/>
      </rPr>
      <t>S</t>
    </r>
    <r>
      <rPr>
        <b/>
        <sz val="14"/>
        <color rgb="FF000000"/>
        <rFont val="宋体"/>
        <charset val="134"/>
      </rPr>
      <t>）</t>
    </r>
    <r>
      <rPr>
        <b/>
        <sz val="14"/>
        <color rgb="FF000000"/>
        <rFont val="Times New Roman"/>
        <charset val="134"/>
      </rPr>
      <t>S=0.05*D+0.9*Z+0.05*J</t>
    </r>
  </si>
  <si>
    <r>
      <rPr>
        <b/>
        <sz val="14"/>
        <color rgb="FF000000"/>
        <rFont val="宋体"/>
        <charset val="134"/>
      </rPr>
      <t>专业名次</t>
    </r>
  </si>
  <si>
    <r>
      <rPr>
        <b/>
        <sz val="14"/>
        <color rgb="FF000000"/>
        <rFont val="宋体"/>
        <charset val="134"/>
      </rPr>
      <t>班级</t>
    </r>
    <r>
      <rPr>
        <b/>
        <sz val="14"/>
        <color rgb="FF000000"/>
        <rFont val="Times New Roman"/>
        <charset val="134"/>
      </rPr>
      <t xml:space="preserve">
</t>
    </r>
    <r>
      <rPr>
        <b/>
        <sz val="14"/>
        <color rgb="FF000000"/>
        <rFont val="宋体"/>
        <charset val="134"/>
      </rPr>
      <t>排名</t>
    </r>
  </si>
  <si>
    <r>
      <rPr>
        <b/>
        <sz val="11"/>
        <color rgb="FF000000"/>
        <rFont val="宋体"/>
        <charset val="134"/>
      </rPr>
      <t>学生本人签字</t>
    </r>
  </si>
  <si>
    <r>
      <rPr>
        <b/>
        <sz val="11"/>
        <color rgb="FF000000"/>
        <rFont val="宋体"/>
        <charset val="134"/>
      </rPr>
      <t>基础分</t>
    </r>
    <r>
      <rPr>
        <b/>
        <sz val="11"/>
        <color rgb="FF000000"/>
        <rFont val="Times New Roman"/>
        <charset val="134"/>
      </rPr>
      <t>D1</t>
    </r>
  </si>
  <si>
    <r>
      <rPr>
        <b/>
        <sz val="11"/>
        <color rgb="FF000000"/>
        <rFont val="宋体"/>
        <charset val="134"/>
      </rPr>
      <t>记实分</t>
    </r>
    <r>
      <rPr>
        <b/>
        <sz val="11"/>
        <color rgb="FF000000"/>
        <rFont val="Times New Roman"/>
        <charset val="134"/>
      </rPr>
      <t>D2</t>
    </r>
  </si>
  <si>
    <r>
      <rPr>
        <b/>
        <sz val="11"/>
        <color rgb="FF000000"/>
        <rFont val="宋体"/>
        <charset val="134"/>
      </rPr>
      <t>记实分加</t>
    </r>
    <r>
      <rPr>
        <b/>
        <sz val="11"/>
        <color rgb="FF000000"/>
        <rFont val="Times New Roman"/>
        <charset val="134"/>
      </rPr>
      <t>/</t>
    </r>
    <r>
      <rPr>
        <b/>
        <sz val="11"/>
        <color rgb="FF000000"/>
        <rFont val="宋体"/>
        <charset val="134"/>
      </rPr>
      <t>减分原因</t>
    </r>
  </si>
  <si>
    <t>D=</t>
  </si>
  <si>
    <t>Z1</t>
  </si>
  <si>
    <r>
      <rPr>
        <b/>
        <sz val="11"/>
        <color rgb="FF000000"/>
        <rFont val="宋体"/>
        <charset val="134"/>
      </rPr>
      <t>加分原因</t>
    </r>
  </si>
  <si>
    <t>Z2</t>
  </si>
  <si>
    <t>Z3</t>
  </si>
  <si>
    <t>Z</t>
  </si>
  <si>
    <t>J</t>
  </si>
  <si>
    <t>薛冠兰</t>
  </si>
  <si>
    <t>设计学</t>
  </si>
  <si>
    <t>基础分60</t>
  </si>
  <si>
    <t>课程成绩</t>
  </si>
  <si>
    <t>基金项目： 2026年江苏省研究生科研与实践创新计划项目（26CXJH2254）（10分）</t>
  </si>
  <si>
    <t>2/2</t>
  </si>
  <si>
    <t>8/8</t>
  </si>
  <si>
    <t>夏慧梅</t>
  </si>
  <si>
    <t>1.憧憬美丽中国艺术设计大赛（国二类/一等奖/1作）+40分；
2.全国大学生数字媒体科技作品及创意竞赛(国一类/一等奖/1作）+60分；</t>
  </si>
  <si>
    <r>
      <rPr>
        <sz val="10"/>
        <color rgb="FF000000"/>
        <rFont val="宋体"/>
        <charset val="134"/>
      </rPr>
      <t>美丽中国行+20分；
党支书+</t>
    </r>
    <r>
      <rPr>
        <sz val="10"/>
        <color rgb="FF000000"/>
        <rFont val="Times New Roman"/>
        <charset val="134"/>
      </rPr>
      <t>65</t>
    </r>
    <r>
      <rPr>
        <sz val="10"/>
        <color rgb="FF000000"/>
        <rFont val="宋体"/>
        <charset val="134"/>
      </rPr>
      <t>分</t>
    </r>
  </si>
  <si>
    <t>1/2</t>
  </si>
  <si>
    <t>2/8</t>
  </si>
  <si>
    <t>梁海胜</t>
  </si>
  <si>
    <t>家具设计与工程</t>
  </si>
  <si>
    <t>[1]梁海胜,何昊堃,高心瑜,等.基于用户体验地图与层次分析法的房车家具设计研究[J].林产工业,2025,62(10):28-34.（SCD和北大中文核心期刊共同收录论文/一作/12分）
[2]2.基金项目： 2026年江苏省研究生科研与实践创新计划项目（26CXJH2251）（10分）</t>
  </si>
  <si>
    <t>美丽中国行 5分
班长 70分</t>
  </si>
  <si>
    <t>5/6</t>
  </si>
  <si>
    <t>6/8</t>
  </si>
  <si>
    <t>都晓航</t>
  </si>
  <si>
    <t>家居设计与工程</t>
  </si>
  <si>
    <r>
      <rPr>
        <sz val="11"/>
        <color rgb="FF000000"/>
        <rFont val="Times New Roman"/>
        <charset val="134"/>
      </rPr>
      <t>1. Du, X., Li, W., Xie, J., &amp; Yang, L. (2026). The radial differences in the tangential free shrinkage of Moso bamboo. Wood Material Science &amp; Engineering, 1–8. https://doi.org/10.1080/17480272.2026.2674110</t>
    </r>
    <r>
      <rPr>
        <sz val="11"/>
        <color rgb="FF000000"/>
        <rFont val="宋体"/>
        <charset val="134"/>
      </rPr>
      <t>（三区，</t>
    </r>
    <r>
      <rPr>
        <sz val="11"/>
        <color rgb="FF000000"/>
        <rFont val="Times New Roman"/>
        <charset val="134"/>
      </rPr>
      <t>100</t>
    </r>
    <r>
      <rPr>
        <sz val="11"/>
        <color rgb="FF000000"/>
        <rFont val="宋体"/>
        <charset val="134"/>
      </rPr>
      <t>分）</t>
    </r>
    <r>
      <rPr>
        <sz val="11"/>
        <color rgb="FF000000"/>
        <rFont val="Times New Roman"/>
        <charset val="134"/>
      </rPr>
      <t xml:space="preserve">
2. Yang, L., Du, X., Wang, X., &amp; Tu, X. (2026). The impact of freeze – thaw and steaming treatments on the drying performance of Eucalyptus urophylla × E. grandis wood. Wood Material Science &amp; Engineering, 1–7. https://doi.org/10.1080/17480272.2026.2638992</t>
    </r>
    <r>
      <rPr>
        <sz val="11"/>
        <color rgb="FF000000"/>
        <rFont val="宋体"/>
        <charset val="134"/>
      </rPr>
      <t>（三区，二作，</t>
    </r>
    <r>
      <rPr>
        <sz val="11"/>
        <color rgb="FF000000"/>
        <rFont val="Times New Roman"/>
        <charset val="134"/>
      </rPr>
      <t>50</t>
    </r>
    <r>
      <rPr>
        <sz val="11"/>
        <color rgb="FF000000"/>
        <rFont val="宋体"/>
        <charset val="134"/>
      </rPr>
      <t>分）</t>
    </r>
    <r>
      <rPr>
        <sz val="11"/>
        <color rgb="FF000000"/>
        <rFont val="Times New Roman"/>
        <charset val="134"/>
      </rPr>
      <t xml:space="preserve">
3. Yang, L., Du, X., Wang, X., &amp; Tu, X. (2025). The influence of freeze–thaw treatment on the water-related properties and drying behaviours of Eucalyptus urophylla × E. grandis wood. Wood Material Science &amp; Engineering, 1–10. https://doi.org/10.1080/17480272.2025.2597481</t>
    </r>
    <r>
      <rPr>
        <sz val="11"/>
        <color rgb="FF000000"/>
        <rFont val="宋体"/>
        <charset val="134"/>
      </rPr>
      <t>（三区，二作，</t>
    </r>
    <r>
      <rPr>
        <sz val="11"/>
        <color rgb="FF000000"/>
        <rFont val="Times New Roman"/>
        <charset val="134"/>
      </rPr>
      <t>50</t>
    </r>
    <r>
      <rPr>
        <sz val="11"/>
        <color rgb="FF000000"/>
        <rFont val="宋体"/>
        <charset val="134"/>
      </rPr>
      <t>分）</t>
    </r>
    <r>
      <rPr>
        <sz val="11"/>
        <color rgb="FF000000"/>
        <rFont val="Times New Roman"/>
        <charset val="134"/>
      </rPr>
      <t xml:space="preserve">
4. </t>
    </r>
    <r>
      <rPr>
        <sz val="11"/>
        <color rgb="FF000000"/>
        <rFont val="宋体"/>
        <charset val="134"/>
      </rPr>
      <t>江苏省研究生培养创新工程科研</t>
    </r>
    <r>
      <rPr>
        <sz val="11"/>
        <color rgb="FF000000"/>
        <rFont val="Times New Roman"/>
        <charset val="134"/>
      </rPr>
      <t xml:space="preserve">
 </t>
    </r>
    <r>
      <rPr>
        <sz val="11"/>
        <color rgb="FF000000"/>
        <rFont val="宋体"/>
        <charset val="134"/>
      </rPr>
      <t>创新计划项目（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"/>
        <charset val="134"/>
      </rPr>
      <t>分）</t>
    </r>
    <r>
      <rPr>
        <sz val="11"/>
        <color rgb="FF000000"/>
        <rFont val="Times New Roman"/>
        <charset val="134"/>
      </rPr>
      <t xml:space="preserve">
 </t>
    </r>
  </si>
  <si>
    <r>
      <rPr>
        <sz val="10"/>
        <color rgb="FF000000"/>
        <rFont val="宋体"/>
        <charset val="134"/>
      </rPr>
      <t>美丽中国行（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 xml:space="preserve">分）；
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副班长（45分）；</t>
    </r>
  </si>
  <si>
    <t>3/6</t>
  </si>
  <si>
    <t>4/8</t>
  </si>
  <si>
    <t>杨微微</t>
  </si>
  <si>
    <t xml:space="preserve">Journal of Cultural Heritage ((SCI/二区/一作/3.67）200分
</t>
  </si>
  <si>
    <t>美丽中国行5分</t>
  </si>
  <si>
    <t>4/6</t>
  </si>
  <si>
    <t>5/8</t>
  </si>
  <si>
    <t>陈张贝</t>
  </si>
  <si>
    <t>Progress in Organic Coatings（SCI/二区/一作/7.91）200分；
林产工业（SCD和北大中文核心/一作/12分）</t>
  </si>
  <si>
    <t>美丽中国行5分
副党支书45分</t>
  </si>
  <si>
    <t>2/6</t>
  </si>
  <si>
    <t>3/8</t>
  </si>
  <si>
    <t>仲翌京</t>
  </si>
  <si>
    <r>
      <rPr>
        <sz val="11"/>
        <color rgb="FF000000"/>
        <rFont val="Times New Roman"/>
        <charset val="134"/>
      </rPr>
      <t>Journal of Materials Chemistry A(SCI/</t>
    </r>
    <r>
      <rPr>
        <sz val="11"/>
        <color rgb="FF000000"/>
        <rFont val="宋体"/>
        <charset val="134"/>
      </rPr>
      <t>二区</t>
    </r>
    <r>
      <rPr>
        <sz val="11"/>
        <color rgb="FF000000"/>
        <rFont val="Times New Roman"/>
        <charset val="134"/>
      </rPr>
      <t>/</t>
    </r>
    <r>
      <rPr>
        <sz val="11"/>
        <color rgb="FF000000"/>
        <rFont val="宋体"/>
        <charset val="134"/>
      </rPr>
      <t>一作</t>
    </r>
    <r>
      <rPr>
        <sz val="11"/>
        <color rgb="FF000000"/>
        <rFont val="Times New Roman"/>
        <charset val="134"/>
      </rPr>
      <t>/9.2</t>
    </r>
    <r>
      <rPr>
        <sz val="11"/>
        <color rgb="FF000000"/>
        <rFont val="宋体"/>
        <charset val="134"/>
      </rPr>
      <t>）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宋体"/>
        <charset val="134"/>
      </rPr>
      <t>分；</t>
    </r>
  </si>
  <si>
    <t>其他学科竞赛（省级/三等奖/1作）10分；
其他学科竞赛（省级/三等奖/1作）10分；</t>
  </si>
  <si>
    <r>
      <rPr>
        <sz val="10"/>
        <color rgb="FF000000"/>
        <rFont val="宋体"/>
        <charset val="134"/>
      </rPr>
      <t>党支部组织委员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宋体"/>
        <charset val="134"/>
      </rPr>
      <t>分</t>
    </r>
  </si>
  <si>
    <t>1/6</t>
  </si>
  <si>
    <t>1/8</t>
  </si>
  <si>
    <t>黄丽杉</t>
  </si>
  <si>
    <r>
      <rPr>
        <sz val="11"/>
        <color rgb="FF000000"/>
        <rFont val="宋体-简"/>
        <charset val="134"/>
      </rPr>
      <t>基金项目：</t>
    </r>
    <r>
      <rPr>
        <sz val="11"/>
        <color rgb="FF000000"/>
        <rFont val="Times New Roman"/>
        <charset val="134"/>
      </rPr>
      <t xml:space="preserve"> 2026</t>
    </r>
    <r>
      <rPr>
        <sz val="11"/>
        <color rgb="FF000000"/>
        <rFont val="宋体-简"/>
        <charset val="134"/>
      </rPr>
      <t>年江苏省研究生科研与实践创新计划项目（</t>
    </r>
    <r>
      <rPr>
        <sz val="11"/>
        <color rgb="FF000000"/>
        <rFont val="Times New Roman"/>
        <charset val="134"/>
      </rPr>
      <t>26CXJH2250</t>
    </r>
    <r>
      <rPr>
        <sz val="11"/>
        <color rgb="FF000000"/>
        <rFont val="宋体-简"/>
        <charset val="134"/>
      </rPr>
      <t>）（</t>
    </r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-简"/>
        <charset val="134"/>
      </rPr>
      <t>分）</t>
    </r>
  </si>
  <si>
    <r>
      <rPr>
        <sz val="10"/>
        <color rgb="FF000000"/>
        <rFont val="宋体-简"/>
        <charset val="134"/>
      </rPr>
      <t>美丽中国行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-简"/>
        <charset val="134"/>
      </rPr>
      <t>分；团支书60分</t>
    </r>
  </si>
  <si>
    <t>6/6</t>
  </si>
  <si>
    <t>7/8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</si>
</sst>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43">
    <font>
      <sz val="11"/>
      <color theme="1"/>
      <name val="宋体"/>
      <charset val="134"/>
      <scheme val="minor"/>
    </font>
    <font>
      <b/>
      <sz val="20"/>
      <color rgb="FF000000"/>
      <name val="黑体"/>
      <charset val="134"/>
    </font>
    <font>
      <b/>
      <sz val="20"/>
      <color rgb="FF000000"/>
      <name val="Times New Roman"/>
      <charset val="134"/>
    </font>
    <font>
      <sz val="11"/>
      <color rgb="FF000000"/>
      <name val="宋体"/>
      <charset val="134"/>
      <scheme val="minor"/>
    </font>
    <font>
      <b/>
      <sz val="16"/>
      <color rgb="FF000000"/>
      <name val="Times New Roman"/>
      <charset val="134"/>
    </font>
    <font>
      <b/>
      <sz val="14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1"/>
      <name val="宋体-简"/>
      <charset val="134"/>
    </font>
    <font>
      <sz val="10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000000"/>
      <name val="宋体"/>
      <charset val="134"/>
    </font>
    <font>
      <sz val="11"/>
      <color rgb="FF000000"/>
      <name val="宋体-简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8"/>
      <color rgb="FF000000"/>
      <name val="Times New Roman"/>
      <charset val="134"/>
    </font>
    <font>
      <b/>
      <sz val="16"/>
      <color rgb="FF000000"/>
      <name val="宋体"/>
      <charset val="134"/>
    </font>
    <font>
      <sz val="10"/>
      <color rgb="FF000000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9" applyNumberFormat="0" applyAlignment="0" applyProtection="0">
      <alignment vertical="center"/>
    </xf>
    <xf numFmtId="0" fontId="26" fillId="4" borderId="20" applyNumberFormat="0" applyAlignment="0" applyProtection="0">
      <alignment vertical="center"/>
    </xf>
    <xf numFmtId="0" fontId="27" fillId="4" borderId="19" applyNumberFormat="0" applyAlignment="0" applyProtection="0">
      <alignment vertical="center"/>
    </xf>
    <xf numFmtId="0" fontId="28" fillId="5" borderId="21" applyNumberFormat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left"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1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0" fontId="4" fillId="0" borderId="3" xfId="0" applyNumberFormat="1" applyFont="1" applyBorder="1" applyAlignment="1">
      <alignment horizontal="center" vertical="center" wrapText="1"/>
    </xf>
    <xf numFmtId="10" fontId="5" fillId="0" borderId="4" xfId="0" applyNumberFormat="1" applyFont="1" applyBorder="1" applyAlignment="1">
      <alignment horizontal="center" vertical="center" wrapText="1"/>
    </xf>
    <xf numFmtId="10" fontId="5" fillId="0" borderId="5" xfId="0" applyNumberFormat="1" applyFont="1" applyBorder="1" applyAlignment="1">
      <alignment horizontal="center" vertical="center" wrapText="1"/>
    </xf>
    <xf numFmtId="10" fontId="5" fillId="0" borderId="5" xfId="0" applyNumberFormat="1" applyFont="1" applyBorder="1" applyAlignment="1">
      <alignment horizontal="left" vertical="center" wrapText="1"/>
    </xf>
    <xf numFmtId="10" fontId="5" fillId="0" borderId="6" xfId="0" applyNumberFormat="1" applyFont="1" applyBorder="1" applyAlignment="1">
      <alignment horizontal="center" vertical="center" wrapText="1"/>
    </xf>
    <xf numFmtId="10" fontId="5" fillId="0" borderId="7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0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0" fontId="4" fillId="0" borderId="9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10" fontId="6" fillId="0" borderId="8" xfId="0" applyNumberFormat="1" applyFont="1" applyBorder="1" applyAlignment="1">
      <alignment horizontal="center" vertical="center" wrapText="1"/>
    </xf>
    <xf numFmtId="10" fontId="6" fillId="0" borderId="9" xfId="0" applyNumberFormat="1" applyFont="1" applyBorder="1" applyAlignment="1">
      <alignment horizontal="center" vertical="center" wrapText="1"/>
    </xf>
    <xf numFmtId="10" fontId="5" fillId="0" borderId="11" xfId="0" applyNumberFormat="1" applyFont="1" applyBorder="1" applyAlignment="1">
      <alignment horizontal="center" vertical="center" wrapText="1"/>
    </xf>
    <xf numFmtId="10" fontId="5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9" fillId="0" borderId="12" xfId="0" applyFont="1" applyBorder="1">
      <alignment vertical="center"/>
    </xf>
    <xf numFmtId="177" fontId="7" fillId="0" borderId="9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 wrapText="1"/>
    </xf>
    <xf numFmtId="176" fontId="7" fillId="0" borderId="8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176" fontId="7" fillId="0" borderId="11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77" fontId="12" fillId="0" borderId="14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vertical="center" wrapText="1"/>
    </xf>
    <xf numFmtId="176" fontId="12" fillId="0" borderId="14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vertical="center" wrapText="1"/>
    </xf>
    <xf numFmtId="49" fontId="7" fillId="0" borderId="8" xfId="0" applyNumberFormat="1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left" vertical="center" wrapText="1"/>
    </xf>
    <xf numFmtId="176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8" fillId="0" borderId="9" xfId="0" applyNumberFormat="1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0" borderId="9" xfId="0" applyNumberFormat="1" applyFont="1" applyBorder="1" applyAlignment="1">
      <alignment horizontal="left" vertical="center" wrapText="1"/>
    </xf>
    <xf numFmtId="177" fontId="7" fillId="0" borderId="9" xfId="0" applyNumberFormat="1" applyFont="1" applyBorder="1" applyAlignment="1">
      <alignment horizontal="center" vertical="center"/>
    </xf>
    <xf numFmtId="176" fontId="12" fillId="0" borderId="15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jpe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20</xdr:col>
      <xdr:colOff>66675</xdr:colOff>
      <xdr:row>5</xdr:row>
      <xdr:rowOff>323850</xdr:rowOff>
    </xdr:from>
    <xdr:ext cx="706636" cy="244679"/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17471390" y="3556000"/>
          <a:ext cx="706120" cy="244475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</xdr:row>
      <xdr:rowOff>195965</xdr:rowOff>
    </xdr:from>
    <xdr:ext cx="781050" cy="217669"/>
    <xdr:pic>
      <xdr:nvPicPr>
        <xdr:cNvPr id="3" name="2"/>
        <xdr:cNvPicPr/>
      </xdr:nvPicPr>
      <xdr:blipFill>
        <a:blip r:embed="rId3" r:link="rId2"/>
        <a:stretch>
          <a:fillRect/>
        </a:stretch>
      </xdr:blipFill>
      <xdr:spPr>
        <a:xfrm>
          <a:off x="17404715" y="2056130"/>
          <a:ext cx="781050" cy="217805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4</xdr:row>
      <xdr:rowOff>35644</xdr:rowOff>
    </xdr:from>
    <xdr:ext cx="781050" cy="538311"/>
    <xdr:pic>
      <xdr:nvPicPr>
        <xdr:cNvPr id="4" name="3"/>
        <xdr:cNvPicPr/>
      </xdr:nvPicPr>
      <xdr:blipFill>
        <a:blip r:embed="rId4" r:link="rId2"/>
        <a:stretch>
          <a:fillRect/>
        </a:stretch>
      </xdr:blipFill>
      <xdr:spPr>
        <a:xfrm>
          <a:off x="17404715" y="2505710"/>
          <a:ext cx="781050" cy="537845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6</xdr:row>
      <xdr:rowOff>124164</xdr:rowOff>
    </xdr:from>
    <xdr:ext cx="781050" cy="361271"/>
    <xdr:pic>
      <xdr:nvPicPr>
        <xdr:cNvPr id="5" name="4"/>
        <xdr:cNvPicPr/>
      </xdr:nvPicPr>
      <xdr:blipFill>
        <a:blip r:embed="rId5" r:link="rId2"/>
        <a:stretch>
          <a:fillRect/>
        </a:stretch>
      </xdr:blipFill>
      <xdr:spPr>
        <a:xfrm>
          <a:off x="17404715" y="4181475"/>
          <a:ext cx="781050" cy="361315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7</xdr:row>
      <xdr:rowOff>139935</xdr:rowOff>
    </xdr:from>
    <xdr:ext cx="781050" cy="329730"/>
    <xdr:pic>
      <xdr:nvPicPr>
        <xdr:cNvPr id="6" name="5"/>
        <xdr:cNvPicPr/>
      </xdr:nvPicPr>
      <xdr:blipFill>
        <a:blip r:embed="rId6" r:link="rId2"/>
        <a:stretch>
          <a:fillRect/>
        </a:stretch>
      </xdr:blipFill>
      <xdr:spPr>
        <a:xfrm>
          <a:off x="17404715" y="8083550"/>
          <a:ext cx="781050" cy="329565"/>
        </a:xfrm>
        <a:prstGeom prst="rect">
          <a:avLst/>
        </a:prstGeom>
      </xdr:spPr>
    </xdr:pic>
    <xdr:clientData/>
  </xdr:oneCellAnchor>
  <xdr:oneCellAnchor>
    <xdr:from>
      <xdr:col>20</xdr:col>
      <xdr:colOff>163195</xdr:colOff>
      <xdr:row>8</xdr:row>
      <xdr:rowOff>0</xdr:rowOff>
    </xdr:from>
    <xdr:ext cx="454659" cy="736600"/>
    <xdr:pic>
      <xdr:nvPicPr>
        <xdr:cNvPr id="7" name="6"/>
        <xdr:cNvPicPr/>
      </xdr:nvPicPr>
      <xdr:blipFill>
        <a:blip r:embed="rId7" r:link="rId2"/>
        <a:stretch>
          <a:fillRect/>
        </a:stretch>
      </xdr:blipFill>
      <xdr:spPr>
        <a:xfrm>
          <a:off x="17567910" y="8553450"/>
          <a:ext cx="454025" cy="736600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9</xdr:row>
      <xdr:rowOff>81578</xdr:rowOff>
    </xdr:from>
    <xdr:ext cx="781050" cy="446444"/>
    <xdr:pic>
      <xdr:nvPicPr>
        <xdr:cNvPr id="8" name="7"/>
        <xdr:cNvPicPr/>
      </xdr:nvPicPr>
      <xdr:blipFill>
        <a:blip r:embed="rId8" r:link="rId2"/>
        <a:stretch>
          <a:fillRect/>
        </a:stretch>
      </xdr:blipFill>
      <xdr:spPr>
        <a:xfrm>
          <a:off x="17404715" y="8990330"/>
          <a:ext cx="781050" cy="446405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10</xdr:row>
      <xdr:rowOff>34878</xdr:rowOff>
    </xdr:from>
    <xdr:ext cx="781050" cy="539843"/>
    <xdr:pic>
      <xdr:nvPicPr>
        <xdr:cNvPr id="9" name="8"/>
        <xdr:cNvPicPr/>
      </xdr:nvPicPr>
      <xdr:blipFill>
        <a:blip r:embed="rId9" r:link="rId2"/>
        <a:stretch>
          <a:fillRect/>
        </a:stretch>
      </xdr:blipFill>
      <xdr:spPr>
        <a:xfrm>
          <a:off x="17404715" y="9794240"/>
          <a:ext cx="781050" cy="5403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2"/>
  <sheetViews>
    <sheetView tabSelected="1" zoomScale="60" zoomScaleNormal="60" workbookViewId="0">
      <selection activeCell="H7" sqref="H7"/>
    </sheetView>
  </sheetViews>
  <sheetFormatPr defaultColWidth="8.75454545454545" defaultRowHeight="14"/>
  <cols>
    <col min="1" max="1" width="5" customWidth="1"/>
    <col min="2" max="2" width="9.37272727272727" customWidth="1"/>
    <col min="3" max="3" width="11" customWidth="1"/>
    <col min="4" max="4" width="15.5" customWidth="1"/>
    <col min="5" max="6" width="5.5" customWidth="1"/>
    <col min="7" max="7" width="20.2545454545455" style="1" customWidth="1"/>
    <col min="8" max="8" width="6" customWidth="1"/>
    <col min="11" max="11" width="6.5" customWidth="1"/>
    <col min="12" max="12" width="53.0272727272727" customWidth="1"/>
    <col min="13" max="13" width="6.37272727272727" customWidth="1"/>
    <col min="14" max="14" width="34.1272727272727" customWidth="1"/>
    <col min="15" max="15" width="8.37272727272727" customWidth="1"/>
    <col min="16" max="16" width="8" customWidth="1"/>
    <col min="17" max="17" width="15.7545454545455" customWidth="1"/>
    <col min="18" max="18" width="9.12727272727273" customWidth="1"/>
    <col min="19" max="19" width="5.75454545454545" style="2" customWidth="1"/>
    <col min="20" max="20" width="6.5" style="2" customWidth="1"/>
    <col min="21" max="21" width="11.7545454545455" customWidth="1"/>
  </cols>
  <sheetData>
    <row r="1" ht="27" customHeight="1" spans="1:26">
      <c r="A1" s="3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6"/>
      <c r="W1" s="6"/>
      <c r="X1" s="6"/>
      <c r="Y1" s="6"/>
      <c r="Z1" s="6"/>
    </row>
    <row r="2" ht="91.5" customHeight="1" spans="1:26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/>
      <c r="G2" s="12"/>
      <c r="H2" s="13"/>
      <c r="I2" s="10" t="s">
        <v>6</v>
      </c>
      <c r="J2" s="11"/>
      <c r="K2" s="11"/>
      <c r="L2" s="11"/>
      <c r="M2" s="11"/>
      <c r="N2" s="11"/>
      <c r="O2" s="13"/>
      <c r="P2" s="10" t="s">
        <v>7</v>
      </c>
      <c r="Q2" s="13"/>
      <c r="R2" s="14" t="s">
        <v>8</v>
      </c>
      <c r="S2" s="15" t="s">
        <v>9</v>
      </c>
      <c r="T2" s="15" t="s">
        <v>10</v>
      </c>
      <c r="U2" s="16" t="s">
        <v>11</v>
      </c>
      <c r="V2" s="6"/>
      <c r="W2" s="6"/>
      <c r="X2" s="6"/>
      <c r="Y2" s="6"/>
      <c r="Z2" s="6"/>
    </row>
    <row r="3" ht="28" spans="1:26">
      <c r="A3" s="17"/>
      <c r="B3" s="17"/>
      <c r="C3" s="18"/>
      <c r="D3" s="19"/>
      <c r="E3" s="20" t="s">
        <v>12</v>
      </c>
      <c r="F3" s="21" t="s">
        <v>13</v>
      </c>
      <c r="G3" s="21" t="s">
        <v>14</v>
      </c>
      <c r="H3" s="22" t="s">
        <v>15</v>
      </c>
      <c r="I3" s="20" t="s">
        <v>16</v>
      </c>
      <c r="J3" s="21" t="s">
        <v>17</v>
      </c>
      <c r="K3" s="21" t="s">
        <v>18</v>
      </c>
      <c r="L3" s="21" t="s">
        <v>17</v>
      </c>
      <c r="M3" s="21" t="s">
        <v>19</v>
      </c>
      <c r="N3" s="21" t="s">
        <v>17</v>
      </c>
      <c r="O3" s="22" t="s">
        <v>20</v>
      </c>
      <c r="P3" s="20" t="s">
        <v>21</v>
      </c>
      <c r="Q3" s="22" t="s">
        <v>17</v>
      </c>
      <c r="R3" s="23"/>
      <c r="S3" s="24"/>
      <c r="T3" s="24"/>
      <c r="U3" s="25"/>
      <c r="V3" s="6"/>
      <c r="W3" s="6"/>
      <c r="X3" s="6"/>
      <c r="Y3" s="6"/>
      <c r="Z3" s="6"/>
    </row>
    <row r="4" ht="48" customHeight="1" spans="1:26">
      <c r="A4" s="26">
        <v>1</v>
      </c>
      <c r="B4" s="27" t="s">
        <v>22</v>
      </c>
      <c r="C4" s="27">
        <v>2251400258</v>
      </c>
      <c r="D4" s="28" t="s">
        <v>23</v>
      </c>
      <c r="E4" s="29">
        <v>60</v>
      </c>
      <c r="F4" s="30"/>
      <c r="G4" s="31" t="s">
        <v>24</v>
      </c>
      <c r="H4" s="32">
        <f>MIN(E4+F4,100)</f>
        <v>60</v>
      </c>
      <c r="I4" s="29">
        <v>90.27</v>
      </c>
      <c r="J4" s="33" t="s">
        <v>25</v>
      </c>
      <c r="K4" s="34">
        <v>4.72</v>
      </c>
      <c r="L4" s="35" t="s">
        <v>26</v>
      </c>
      <c r="M4" s="27"/>
      <c r="N4" s="36"/>
      <c r="O4" s="37">
        <f>MIN(0.4*I4+0.3*K4+0.3*M4,100)</f>
        <v>37.524</v>
      </c>
      <c r="P4" s="38"/>
      <c r="Q4" s="39"/>
      <c r="R4" s="40">
        <f>0.05*H4+0.9*O4+0.05*P4</f>
        <v>36.7716</v>
      </c>
      <c r="S4" s="41" t="s">
        <v>27</v>
      </c>
      <c r="T4" s="41" t="s">
        <v>28</v>
      </c>
      <c r="U4" s="42"/>
      <c r="V4" s="6"/>
      <c r="W4" s="6"/>
      <c r="X4" s="6"/>
      <c r="Y4" s="6"/>
      <c r="Z4" s="6"/>
    </row>
    <row r="5" ht="60" customHeight="1" spans="1:26">
      <c r="A5" s="26">
        <v>2</v>
      </c>
      <c r="B5" s="43" t="s">
        <v>29</v>
      </c>
      <c r="C5" s="44">
        <v>2251400257</v>
      </c>
      <c r="D5" s="45" t="s">
        <v>23</v>
      </c>
      <c r="E5" s="46">
        <v>60</v>
      </c>
      <c r="F5" s="47"/>
      <c r="G5" s="31" t="s">
        <v>24</v>
      </c>
      <c r="H5" s="48">
        <v>60</v>
      </c>
      <c r="I5" s="46">
        <v>89.89</v>
      </c>
      <c r="J5" s="47" t="s">
        <v>25</v>
      </c>
      <c r="K5" s="47">
        <v>0</v>
      </c>
      <c r="L5" s="49"/>
      <c r="M5" s="46">
        <v>100</v>
      </c>
      <c r="N5" s="47" t="s">
        <v>30</v>
      </c>
      <c r="O5" s="50">
        <v>65.96</v>
      </c>
      <c r="P5" s="44">
        <v>85</v>
      </c>
      <c r="Q5" s="51" t="s">
        <v>31</v>
      </c>
      <c r="R5" s="40">
        <f>0.05*H5+0.9*O5+0.05*P5</f>
        <v>66.614</v>
      </c>
      <c r="S5" s="52" t="s">
        <v>32</v>
      </c>
      <c r="T5" s="41" t="s">
        <v>33</v>
      </c>
      <c r="U5" s="42"/>
      <c r="V5" s="6"/>
      <c r="W5" s="6"/>
      <c r="X5" s="6"/>
      <c r="Y5" s="6"/>
      <c r="Z5" s="6"/>
    </row>
    <row r="6" ht="65" spans="1:26">
      <c r="A6" s="26">
        <v>3</v>
      </c>
      <c r="B6" s="27" t="s">
        <v>34</v>
      </c>
      <c r="C6" s="27">
        <v>2241400251</v>
      </c>
      <c r="D6" s="28" t="s">
        <v>35</v>
      </c>
      <c r="E6" s="29">
        <v>60</v>
      </c>
      <c r="F6" s="53"/>
      <c r="G6" s="31" t="s">
        <v>24</v>
      </c>
      <c r="H6" s="32">
        <f>MIN(E6+F6,100)</f>
        <v>60</v>
      </c>
      <c r="I6" s="29">
        <v>89</v>
      </c>
      <c r="J6" s="33" t="s">
        <v>25</v>
      </c>
      <c r="K6" s="53">
        <v>10.38</v>
      </c>
      <c r="L6" s="54" t="s">
        <v>36</v>
      </c>
      <c r="M6" s="26"/>
      <c r="N6" s="26"/>
      <c r="O6" s="37">
        <f>MIN(0.4*I6+0.3*K6+0.3*M6,100)</f>
        <v>38.714</v>
      </c>
      <c r="P6" s="55">
        <v>75</v>
      </c>
      <c r="Q6" s="56" t="s">
        <v>37</v>
      </c>
      <c r="R6" s="40">
        <f>0.05*H6+0.9*O6+0.05*P6</f>
        <v>41.5926</v>
      </c>
      <c r="S6" s="52" t="s">
        <v>38</v>
      </c>
      <c r="T6" s="41" t="s">
        <v>39</v>
      </c>
      <c r="U6" s="42"/>
      <c r="V6" s="57"/>
      <c r="W6" s="57"/>
      <c r="X6" s="58"/>
      <c r="Y6" s="57"/>
      <c r="Z6" s="57"/>
    </row>
    <row r="7" ht="306" customHeight="1" spans="1:26">
      <c r="A7" s="26">
        <v>4</v>
      </c>
      <c r="B7" s="43" t="s">
        <v>40</v>
      </c>
      <c r="C7" s="44">
        <v>2251400253</v>
      </c>
      <c r="D7" s="45" t="s">
        <v>41</v>
      </c>
      <c r="E7" s="46">
        <v>60</v>
      </c>
      <c r="F7" s="44"/>
      <c r="G7" s="31" t="s">
        <v>24</v>
      </c>
      <c r="H7" s="48">
        <v>60</v>
      </c>
      <c r="I7" s="46">
        <v>89.2</v>
      </c>
      <c r="J7" s="33" t="s">
        <v>25</v>
      </c>
      <c r="K7" s="46">
        <v>99.06</v>
      </c>
      <c r="L7" s="59" t="s">
        <v>42</v>
      </c>
      <c r="M7" s="44"/>
      <c r="N7" s="60"/>
      <c r="O7" s="50">
        <v>65.4</v>
      </c>
      <c r="P7" s="44">
        <v>50</v>
      </c>
      <c r="Q7" s="51" t="s">
        <v>43</v>
      </c>
      <c r="R7" s="40">
        <v>64.36</v>
      </c>
      <c r="S7" s="52" t="s">
        <v>44</v>
      </c>
      <c r="T7" s="41" t="s">
        <v>45</v>
      </c>
      <c r="U7" s="42"/>
      <c r="V7" s="6"/>
      <c r="W7" s="6"/>
      <c r="X7" s="6"/>
      <c r="Y7" s="6"/>
      <c r="Z7" s="6"/>
    </row>
    <row r="8" ht="48" customHeight="1" spans="1:26">
      <c r="A8" s="26">
        <v>5</v>
      </c>
      <c r="B8" s="27" t="s">
        <v>46</v>
      </c>
      <c r="C8" s="27">
        <v>2251400252</v>
      </c>
      <c r="D8" s="28" t="s">
        <v>35</v>
      </c>
      <c r="E8" s="29">
        <v>60</v>
      </c>
      <c r="F8" s="36"/>
      <c r="G8" s="31" t="s">
        <v>24</v>
      </c>
      <c r="H8" s="32">
        <f>MIN(E8+F8,100)</f>
        <v>60</v>
      </c>
      <c r="I8" s="29">
        <v>85.778</v>
      </c>
      <c r="J8" s="33" t="s">
        <v>25</v>
      </c>
      <c r="K8" s="53">
        <v>94.34</v>
      </c>
      <c r="L8" s="35" t="s">
        <v>47</v>
      </c>
      <c r="M8" s="36"/>
      <c r="N8" s="36"/>
      <c r="O8" s="37">
        <f>MIN(0.4*I8+0.3*K8+0.3*M8,100)</f>
        <v>62.6132</v>
      </c>
      <c r="P8" s="55">
        <v>5</v>
      </c>
      <c r="Q8" s="61" t="s">
        <v>48</v>
      </c>
      <c r="R8" s="40">
        <f>0.05*H8+0.9*O8+0.05*P8</f>
        <v>59.60188</v>
      </c>
      <c r="S8" s="52" t="s">
        <v>49</v>
      </c>
      <c r="T8" s="41" t="s">
        <v>50</v>
      </c>
      <c r="U8" s="42"/>
      <c r="V8" s="6"/>
      <c r="W8" s="58"/>
      <c r="X8" s="62"/>
      <c r="Y8" s="62"/>
      <c r="Z8" s="58"/>
    </row>
    <row r="9" ht="28" spans="1:26">
      <c r="A9" s="26">
        <v>6</v>
      </c>
      <c r="B9" s="27" t="s">
        <v>51</v>
      </c>
      <c r="C9" s="27">
        <v>2251400254</v>
      </c>
      <c r="D9" s="28" t="s">
        <v>35</v>
      </c>
      <c r="E9" s="29">
        <v>60</v>
      </c>
      <c r="F9" s="36"/>
      <c r="G9" s="31" t="s">
        <v>24</v>
      </c>
      <c r="H9" s="32">
        <f>MIN(E9+F9,100)</f>
        <v>60</v>
      </c>
      <c r="I9" s="29">
        <v>89.47</v>
      </c>
      <c r="J9" s="33" t="s">
        <v>25</v>
      </c>
      <c r="K9" s="53">
        <v>100</v>
      </c>
      <c r="L9" s="35" t="s">
        <v>52</v>
      </c>
      <c r="M9" s="36"/>
      <c r="N9" s="36"/>
      <c r="O9" s="37">
        <f>MIN(0.4*I9+0.3*K9+0.3*M9,100)</f>
        <v>65.788</v>
      </c>
      <c r="P9" s="55">
        <v>50</v>
      </c>
      <c r="Q9" s="63" t="s">
        <v>53</v>
      </c>
      <c r="R9" s="40">
        <f>0.05*H9+0.9*O9+0.05*P9</f>
        <v>64.7092</v>
      </c>
      <c r="S9" s="52" t="s">
        <v>54</v>
      </c>
      <c r="T9" s="41" t="s">
        <v>55</v>
      </c>
      <c r="U9" s="42"/>
      <c r="V9" s="6"/>
      <c r="W9" s="6"/>
      <c r="X9" s="6"/>
      <c r="Y9" s="6"/>
      <c r="Z9" s="6"/>
    </row>
    <row r="10" ht="67" customHeight="1" spans="1:26">
      <c r="A10" s="26">
        <v>7</v>
      </c>
      <c r="B10" s="43" t="s">
        <v>56</v>
      </c>
      <c r="C10" s="44">
        <v>2251400250</v>
      </c>
      <c r="D10" s="45" t="s">
        <v>35</v>
      </c>
      <c r="E10" s="46">
        <v>60</v>
      </c>
      <c r="F10" s="44"/>
      <c r="G10" s="31" t="s">
        <v>24</v>
      </c>
      <c r="H10" s="64">
        <f>MIN(E10+F10,100)</f>
        <v>60</v>
      </c>
      <c r="I10" s="65">
        <v>89</v>
      </c>
      <c r="J10" s="66" t="s">
        <v>25</v>
      </c>
      <c r="K10" s="46">
        <v>94.34</v>
      </c>
      <c r="L10" s="59" t="s">
        <v>57</v>
      </c>
      <c r="M10" s="44">
        <v>20</v>
      </c>
      <c r="N10" s="60" t="s">
        <v>58</v>
      </c>
      <c r="O10" s="50">
        <v>69.9</v>
      </c>
      <c r="P10" s="67">
        <v>30</v>
      </c>
      <c r="Q10" s="51" t="s">
        <v>59</v>
      </c>
      <c r="R10" s="68">
        <f>0.05*H10+0.9*O10+0.05*P10</f>
        <v>67.41</v>
      </c>
      <c r="S10" s="52" t="s">
        <v>60</v>
      </c>
      <c r="T10" s="41" t="s">
        <v>61</v>
      </c>
      <c r="U10" s="42"/>
      <c r="V10" s="6"/>
      <c r="W10" s="6"/>
      <c r="X10" s="6"/>
      <c r="Y10" s="6"/>
      <c r="Z10" s="6"/>
    </row>
    <row r="11" ht="48" customHeight="1" spans="1:26">
      <c r="A11" s="26">
        <v>8</v>
      </c>
      <c r="B11" s="69" t="s">
        <v>62</v>
      </c>
      <c r="C11" s="44">
        <v>2251400249</v>
      </c>
      <c r="D11" s="70" t="s">
        <v>35</v>
      </c>
      <c r="E11" s="46">
        <v>60</v>
      </c>
      <c r="F11" s="44"/>
      <c r="G11" s="31" t="s">
        <v>24</v>
      </c>
      <c r="H11" s="48">
        <v>60</v>
      </c>
      <c r="I11" s="46">
        <v>88</v>
      </c>
      <c r="J11" s="71" t="s">
        <v>25</v>
      </c>
      <c r="K11" s="46">
        <v>4.72</v>
      </c>
      <c r="L11" s="72" t="s">
        <v>63</v>
      </c>
      <c r="M11" s="44"/>
      <c r="N11" s="60"/>
      <c r="O11" s="50">
        <v>36.62</v>
      </c>
      <c r="P11" s="44">
        <v>65</v>
      </c>
      <c r="Q11" s="73" t="s">
        <v>64</v>
      </c>
      <c r="R11" s="40">
        <f>0.05*H11+0.9*O11+0.05*P11</f>
        <v>39.208</v>
      </c>
      <c r="S11" s="41" t="s">
        <v>65</v>
      </c>
      <c r="T11" s="41" t="s">
        <v>66</v>
      </c>
      <c r="U11" s="42"/>
      <c r="V11" s="6"/>
      <c r="W11" s="6"/>
      <c r="X11" s="6"/>
      <c r="Y11" s="6"/>
      <c r="Z11" s="6"/>
    </row>
    <row r="12" spans="1:26">
      <c r="S12" s="74"/>
      <c r="T12" s="74"/>
    </row>
    <row r="13" spans="1:26">
      <c r="S13" s="74"/>
      <c r="T13" s="74"/>
    </row>
    <row r="14" spans="1:26">
      <c r="S14" s="74"/>
      <c r="T14" s="74"/>
    </row>
    <row r="15" spans="1:26">
      <c r="S15" s="74"/>
      <c r="T15" s="74"/>
    </row>
    <row r="16" spans="1:26">
      <c r="S16" s="74"/>
      <c r="T16" s="74"/>
    </row>
    <row r="17" spans="19:20">
      <c r="S17" s="74"/>
      <c r="T17" s="74"/>
    </row>
    <row r="18" spans="19:20">
      <c r="S18" s="74"/>
      <c r="T18" s="74"/>
    </row>
    <row r="19" spans="19:20">
      <c r="S19" s="74"/>
      <c r="T19" s="74"/>
    </row>
    <row r="20" spans="19:20">
      <c r="S20" s="74"/>
      <c r="T20" s="74"/>
    </row>
    <row r="21" spans="19:20">
      <c r="S21" s="74"/>
      <c r="T21" s="74"/>
    </row>
    <row r="22" spans="19:20">
      <c r="S22" s="74"/>
      <c r="T22" s="74"/>
    </row>
    <row r="23" spans="19:20">
      <c r="S23" s="74"/>
      <c r="T23" s="74"/>
    </row>
    <row r="24" spans="19:20">
      <c r="S24" s="74"/>
      <c r="T24" s="74"/>
    </row>
    <row r="25" spans="19:20">
      <c r="S25" s="74"/>
      <c r="T25" s="74"/>
    </row>
    <row r="26" spans="19:20">
      <c r="S26" s="74"/>
      <c r="T26" s="74"/>
    </row>
    <row r="27" spans="19:20">
      <c r="S27" s="74"/>
      <c r="T27" s="74"/>
    </row>
    <row r="28" spans="19:20">
      <c r="S28" s="74"/>
      <c r="T28" s="74"/>
    </row>
    <row r="29" spans="19:20">
      <c r="S29" s="74"/>
      <c r="T29" s="74"/>
    </row>
    <row r="30" spans="19:20">
      <c r="S30" s="74"/>
      <c r="T30" s="74"/>
    </row>
    <row r="31" spans="19:20">
      <c r="S31" s="74"/>
      <c r="T31" s="74"/>
    </row>
    <row r="32" spans="19:20">
      <c r="S32" s="74"/>
      <c r="T32" s="74"/>
    </row>
    <row r="33" spans="19:20">
      <c r="S33" s="74"/>
      <c r="T33" s="74"/>
    </row>
    <row r="34" spans="19:20">
      <c r="S34" s="74"/>
      <c r="T34" s="74"/>
    </row>
    <row r="35" spans="19:20">
      <c r="S35" s="74"/>
      <c r="T35" s="74"/>
    </row>
    <row r="36" spans="19:20">
      <c r="S36" s="74"/>
      <c r="T36" s="74"/>
    </row>
    <row r="37" spans="19:20">
      <c r="S37" s="74"/>
      <c r="T37" s="74"/>
    </row>
    <row r="38" spans="19:20">
      <c r="S38" s="74"/>
      <c r="T38" s="74"/>
    </row>
    <row r="39" spans="19:20">
      <c r="S39" s="74"/>
      <c r="T39" s="74"/>
    </row>
    <row r="40" spans="19:20">
      <c r="S40" s="74"/>
      <c r="T40" s="74"/>
    </row>
    <row r="41" spans="19:20">
      <c r="S41" s="74"/>
      <c r="T41" s="74"/>
    </row>
    <row r="42" spans="19:20">
      <c r="S42" s="74"/>
      <c r="T42" s="74"/>
    </row>
  </sheetData>
  <sheetProtection formatCells="0" formatColumns="0" formatRows="0" insertRows="0" insertColumns="0" insertHyperlinks="0" deleteColumns="0" deleteRows="0" sort="0" autoFilter="0" pivotTables="0"/>
  <mergeCells count="12">
    <mergeCell ref="A1:U1"/>
    <mergeCell ref="E2:H2"/>
    <mergeCell ref="I2:O2"/>
    <mergeCell ref="P2:Q2"/>
    <mergeCell ref="A2:A3"/>
    <mergeCell ref="B2:B3"/>
    <mergeCell ref="C2:C3"/>
    <mergeCell ref="D2:D3"/>
    <mergeCell ref="R2:R3"/>
    <mergeCell ref="S2:S3"/>
    <mergeCell ref="T2:T3"/>
    <mergeCell ref="U2:U3"/>
  </mergeCells>
  <dataValidations count="1">
    <dataValidation type="whole" operator="between" allowBlank="1" showInputMessage="1" showErrorMessage="1" error="该分值需介于0-100" sqref="P4 P6 P8:P9">
      <formula1>0</formula1>
      <formula2>100</formula2>
    </dataValidation>
  </dataValidations>
  <pageMargins left="0.75" right="0.75" top="1" bottom="1" header="0.511111" footer="0.511111"/>
  <pageSetup paperSize="8" scale="8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姚舜禹</cp:lastModifiedBy>
  <dcterms:created xsi:type="dcterms:W3CDTF">2026-09-24T10:33:00Z</dcterms:created>
  <dcterms:modified xsi:type="dcterms:W3CDTF">2026-10-09T01:16:45Z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8FA63772386D4156A5C368439F20BEFA_12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